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/>
  </bookViews>
  <sheets>
    <sheet name="机械服务" sheetId="114" r:id="rId1"/>
  </sheets>
  <definedNames>
    <definedName name="_xlnm._FilterDatabase" localSheetId="0" hidden="1">机械服务!$A$1:$H$22</definedName>
    <definedName name="_xlnm.Print_Titles" localSheetId="0">机械服务!$1:$5</definedName>
    <definedName name="_xlnm.Print_Area" localSheetId="0">机械服务!$A$1:$H$21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<sst xmlns="http://schemas.openxmlformats.org/spreadsheetml/2006/main" count="55" uniqueCount="45">
  <si>
    <t>机械服务清单</t>
  </si>
  <si>
    <t>工程名称：金湾区航空新城并宏大厦市政配套工程</t>
  </si>
  <si>
    <t>序号</t>
  </si>
  <si>
    <t>企业指导价</t>
  </si>
  <si>
    <t>设备及材料名称</t>
  </si>
  <si>
    <t>规格、型号等特殊要求</t>
  </si>
  <si>
    <t>单位</t>
  </si>
  <si>
    <t>数量</t>
  </si>
  <si>
    <t>除税单价</t>
  </si>
  <si>
    <t>除税合价</t>
  </si>
  <si>
    <t>道路</t>
  </si>
  <si>
    <t>JTFW060101001</t>
  </si>
  <si>
    <t>清表</t>
  </si>
  <si>
    <t>1、名称：清表
2、厚度:30cm 
3、综合考虑按设计图纸及规范要求、完成这项工程的一切费用</t>
  </si>
  <si>
    <t>m2</t>
  </si>
  <si>
    <t>JTFW060101002</t>
  </si>
  <si>
    <t>路基开挖</t>
  </si>
  <si>
    <t>1、名称：路基开挖
2、综合考虑按设计图纸及规范要求、完成这项工程的一切费用</t>
  </si>
  <si>
    <t>m3</t>
  </si>
  <si>
    <t>JTFW060101006</t>
  </si>
  <si>
    <t>路基回填土</t>
  </si>
  <si>
    <t>1、名称：路基回填土
2、综合考虑按设计图纸及规范要求、完成这项工程的一切费用</t>
  </si>
  <si>
    <t>SZFW060401005</t>
  </si>
  <si>
    <t>拆除水泥路面</t>
  </si>
  <si>
    <t>1、名称：拆除水泥路面
2、运距：综合考虑
3、综合考虑按设计图纸及规范要求、完成这项工程的一切费用</t>
  </si>
  <si>
    <t>3.5MPa水泥稳定碎石</t>
  </si>
  <si>
    <t>1、厚度：30cm 
2、综合考虑按设计图纸及规范要求、完成这项工程的一切费用</t>
  </si>
  <si>
    <t>2.5MPa水泥稳定碎石</t>
  </si>
  <si>
    <t>1、厚度：16cm 
2、综合考虑按设计图纸及规范要求、完成这项工程的一切费用</t>
  </si>
  <si>
    <t xml:space="preserve">中粗砂垫层
</t>
  </si>
  <si>
    <t>1、厚度：2cm
2、综合考虑按设计图纸及规范要求、完成这项工程的一切费用</t>
  </si>
  <si>
    <t>级配碎石</t>
  </si>
  <si>
    <t>1、厚度：10cm
2、综合考虑按设计图纸及规范要求、完成这项工程的一切费用</t>
  </si>
  <si>
    <t>给排水</t>
  </si>
  <si>
    <t>JTFW060101003</t>
  </si>
  <si>
    <t>开挖沟槽土方</t>
  </si>
  <si>
    <t>1、名称:开挖沟槽土方
2、综合考虑按图纸和规范要求而实施、完成这项工程的一切有关费用</t>
  </si>
  <si>
    <t>SZFW060101003</t>
  </si>
  <si>
    <t>回填石屑</t>
  </si>
  <si>
    <t>1、名称:石屑垫层
2、厚度：200mm
3、综合考虑按图纸和规范要求而实施、完成这项工程的一切有关费用</t>
  </si>
  <si>
    <t>回填土</t>
  </si>
  <si>
    <t>1、名称:回填土（利用方）
2、综合考虑按图纸和规范要求而实施、完成这项工程的一切有关费用</t>
  </si>
  <si>
    <t>小计</t>
  </si>
  <si>
    <t>税率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</si>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</sst>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;\-0.00;"/>
  </numFmts>
  <fonts count="37">
    <font>
      <sz val="9"/>
      <name val="SimSun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5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8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3" fillId="0" borderId="0">
      <alignment vertical="center"/>
    </xf>
    <xf numFmtId="0" fontId="11" fillId="0" borderId="0"/>
    <xf numFmtId="0" fontId="33" fillId="0" borderId="0"/>
    <xf numFmtId="0" fontId="33" fillId="0" borderId="0"/>
    <xf numFmtId="0" fontId="11" fillId="0" borderId="0"/>
    <xf numFmtId="0" fontId="2" fillId="0" borderId="0"/>
    <xf numFmtId="0" fontId="34" fillId="0" borderId="0"/>
    <xf numFmtId="0" fontId="33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33" fillId="0" borderId="0">
      <alignment vertical="center"/>
    </xf>
    <xf numFmtId="0" fontId="33" fillId="0" borderId="0"/>
    <xf numFmtId="0" fontId="35" fillId="0" borderId="0">
      <alignment vertical="center"/>
    </xf>
    <xf numFmtId="0" fontId="36" fillId="36" borderId="18">
      <alignment vertical="center"/>
    </xf>
  </cellStyleXfs>
  <cellXfs count="7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horizontal="center" wrapText="1"/>
    </xf>
    <xf numFmtId="176" fontId="6" fillId="0" borderId="0" xfId="0" applyNumberFormat="1" applyFont="1" applyFill="1" applyBorder="1" applyAlignment="1" applyProtection="1">
      <alignment horizontal="right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177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178" fontId="11" fillId="0" borderId="7" xfId="0" applyNumberFormat="1" applyFont="1" applyFill="1" applyBorder="1" applyAlignment="1" applyProtection="1">
      <alignment horizontal="center" vertical="center" wrapText="1"/>
    </xf>
    <xf numFmtId="178" fontId="9" fillId="0" borderId="5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78" fontId="10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178" fontId="11" fillId="0" borderId="5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178" fontId="11" fillId="0" borderId="1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178" fontId="6" fillId="4" borderId="1" xfId="0" applyNumberFormat="1" applyFont="1" applyFill="1" applyBorder="1" applyAlignment="1" applyProtection="1">
      <alignment horizontal="center" vertical="center" wrapText="1"/>
    </xf>
    <xf numFmtId="178" fontId="11" fillId="4" borderId="5" xfId="0" applyNumberFormat="1" applyFont="1" applyFill="1" applyBorder="1" applyAlignment="1" applyProtection="1">
      <alignment horizontal="right"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vertical="center"/>
    </xf>
    <xf numFmtId="9" fontId="12" fillId="4" borderId="1" xfId="0" applyNumberFormat="1" applyFont="1" applyFill="1" applyBorder="1" applyAlignment="1">
      <alignment horizontal="center" vertical="center"/>
    </xf>
    <xf numFmtId="9" fontId="7" fillId="4" borderId="1" xfId="0" applyNumberFormat="1" applyFont="1" applyFill="1" applyBorder="1" applyAlignment="1">
      <alignment horizontal="center" vertical="center"/>
    </xf>
    <xf numFmtId="178" fontId="12" fillId="4" borderId="1" xfId="0" applyNumberFormat="1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 applyBorder="1" applyAlignment="1">
      <alignment horizontal="right" vertical="center" wrapText="1"/>
    </xf>
    <xf numFmtId="176" fontId="9" fillId="0" borderId="0" xfId="0" applyNumberFormat="1" applyFont="1" applyFill="1" applyAlignment="1">
      <alignment horizontal="right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11" fillId="0" borderId="0" xfId="0" applyNumberFormat="1" applyFont="1" applyFill="1" applyAlignment="1" applyProtection="1">
      <alignment horizontal="right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176" fontId="11" fillId="4" borderId="0" xfId="0" applyNumberFormat="1" applyFont="1" applyFill="1" applyBorder="1" applyAlignment="1" applyProtection="1">
      <alignment horizontal="right" vertical="center" wrapText="1"/>
    </xf>
    <xf numFmtId="176" fontId="13" fillId="4" borderId="0" xfId="0" applyNumberFormat="1" applyFont="1" applyFill="1" applyBorder="1" applyAlignment="1">
      <alignment horizontal="right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outlinePr summaryBelow="0"/>
    <pageSetUpPr fitToPage="1"/>
  </sheetPr>
  <dimension ref="A1:P22"/>
  <sheetViews>
    <sheetView tabSelected="1" view="pageBreakPreview" zoomScaleNormal="100" workbookViewId="0">
      <pane ySplit="5" topLeftCell="A6" activePane="bottomLeft" state="frozen"/>
      <selection/>
      <selection pane="bottomLeft" activeCell="G18" sqref="G7:G18"/>
    </sheetView>
  </sheetViews>
  <sheetFormatPr defaultColWidth="11.0333333333333" defaultRowHeight="13.5"/>
  <cols>
    <col min="1" max="1" width="6.66666666666667" style="1" customWidth="1"/>
    <col min="2" max="2" width="19.3444444444444" style="1" hidden="1" customWidth="1"/>
    <col min="3" max="3" width="31.8333333333333" style="4" customWidth="1"/>
    <col min="4" max="4" width="32.3333333333333" style="1" customWidth="1"/>
    <col min="5" max="5" width="8.44444444444444" style="5" customWidth="1"/>
    <col min="6" max="6" width="9.66666666666667" style="5" customWidth="1"/>
    <col min="7" max="7" width="14.1666666666667" style="5" customWidth="1"/>
    <col min="8" max="8" width="17.3333333333333" style="6" customWidth="1"/>
    <col min="9" max="10" width="13.6666666666667" style="6" customWidth="1"/>
    <col min="11" max="11" width="11.0333333333333" style="1" customWidth="1"/>
    <col min="12" max="12" width="13.5" style="1" customWidth="1"/>
    <col min="13" max="13" width="11.0333333333333" style="1" customWidth="1"/>
    <col min="14" max="14" width="24.5" style="1" customWidth="1"/>
    <col min="15" max="15" width="17.3333333333333" style="1" customWidth="1"/>
    <col min="16" max="16" width="14.1666666666667" style="1" customWidth="1"/>
    <col min="17" max="17" width="11.0333333333333" style="1" customWidth="1"/>
    <col min="18" max="16383" width="11.0333333333333" style="1"/>
  </cols>
  <sheetData>
    <row r="1" s="1" customFormat="1" ht="22" customHeight="1" spans="1:10">
      <c r="A1" s="7" t="s">
        <v>0</v>
      </c>
      <c r="B1" s="7"/>
      <c r="C1" s="8"/>
      <c r="D1" s="7"/>
      <c r="E1" s="7"/>
      <c r="F1" s="7"/>
      <c r="G1" s="7"/>
      <c r="H1" s="9"/>
      <c r="I1" s="9"/>
      <c r="J1" s="9"/>
    </row>
    <row r="2" s="1" customFormat="1" ht="17" customHeight="1" spans="1:10">
      <c r="A2" s="7"/>
      <c r="B2" s="7"/>
      <c r="C2" s="8"/>
      <c r="D2" s="7"/>
      <c r="E2" s="7"/>
      <c r="F2" s="7"/>
      <c r="G2" s="7"/>
      <c r="H2" s="9"/>
      <c r="I2" s="9"/>
      <c r="J2" s="9"/>
    </row>
    <row r="3" s="2" customFormat="1" ht="21" customHeight="1" spans="1:10">
      <c r="A3" s="10" t="s">
        <v>1</v>
      </c>
      <c r="B3" s="10"/>
      <c r="C3" s="11"/>
      <c r="D3" s="12"/>
      <c r="E3" s="13"/>
      <c r="F3" s="13"/>
      <c r="G3" s="13"/>
      <c r="H3" s="14"/>
      <c r="I3" s="14"/>
      <c r="J3" s="14"/>
    </row>
    <row r="4" s="2" customFormat="1" ht="29" customHeight="1" spans="1:10">
      <c r="A4" s="15" t="s">
        <v>2</v>
      </c>
      <c r="B4" s="16" t="s">
        <v>3</v>
      </c>
      <c r="C4" s="17" t="s">
        <v>4</v>
      </c>
      <c r="D4" s="17" t="s">
        <v>5</v>
      </c>
      <c r="E4" s="17" t="s">
        <v>6</v>
      </c>
      <c r="F4" s="18" t="s">
        <v>7</v>
      </c>
      <c r="G4" s="17" t="s">
        <v>8</v>
      </c>
      <c r="H4" s="17" t="s">
        <v>9</v>
      </c>
      <c r="I4" s="14"/>
      <c r="J4" s="14"/>
    </row>
    <row r="5" s="1" customFormat="1" ht="29" customHeight="1" spans="1:10">
      <c r="A5" s="15"/>
      <c r="B5" s="19"/>
      <c r="C5" s="17"/>
      <c r="D5" s="17"/>
      <c r="E5" s="17"/>
      <c r="F5" s="18"/>
      <c r="G5" s="17"/>
      <c r="H5" s="17"/>
      <c r="I5" s="61"/>
      <c r="J5" s="61"/>
    </row>
    <row r="6" s="1" customFormat="1" ht="29" customHeight="1" spans="1:10">
      <c r="A6" s="15"/>
      <c r="B6" s="20"/>
      <c r="C6" s="17" t="s">
        <v>10</v>
      </c>
      <c r="D6" s="17"/>
      <c r="E6" s="17"/>
      <c r="F6" s="21"/>
      <c r="G6" s="22"/>
      <c r="H6" s="22"/>
      <c r="I6" s="61"/>
      <c r="J6" s="61"/>
    </row>
    <row r="7" s="1" customFormat="1" ht="51" customHeight="1" spans="1:10">
      <c r="A7" s="23">
        <v>1</v>
      </c>
      <c r="B7" s="24" t="s">
        <v>11</v>
      </c>
      <c r="C7" s="25" t="s">
        <v>12</v>
      </c>
      <c r="D7" s="26" t="s">
        <v>13</v>
      </c>
      <c r="E7" s="27" t="s">
        <v>14</v>
      </c>
      <c r="F7" s="28">
        <v>2797</v>
      </c>
      <c r="G7" s="29"/>
      <c r="H7" s="30">
        <f>ROUND(G7*F7,2)</f>
        <v>0</v>
      </c>
      <c r="I7" s="62"/>
      <c r="J7" s="62"/>
    </row>
    <row r="8" s="1" customFormat="1" ht="42" customHeight="1" spans="1:10">
      <c r="A8" s="23">
        <v>2</v>
      </c>
      <c r="B8" s="24" t="s">
        <v>15</v>
      </c>
      <c r="C8" s="25" t="s">
        <v>16</v>
      </c>
      <c r="D8" s="26" t="s">
        <v>17</v>
      </c>
      <c r="E8" s="27" t="s">
        <v>18</v>
      </c>
      <c r="F8" s="28">
        <v>431.44</v>
      </c>
      <c r="G8" s="29"/>
      <c r="H8" s="30">
        <f>ROUND(G8*F8,2)</f>
        <v>0</v>
      </c>
      <c r="I8" s="62"/>
      <c r="J8" s="62"/>
    </row>
    <row r="9" s="1" customFormat="1" ht="40" customHeight="1" spans="1:10">
      <c r="A9" s="23">
        <v>3</v>
      </c>
      <c r="B9" s="24" t="s">
        <v>19</v>
      </c>
      <c r="C9" s="25" t="s">
        <v>20</v>
      </c>
      <c r="D9" s="26" t="s">
        <v>21</v>
      </c>
      <c r="E9" s="27" t="s">
        <v>18</v>
      </c>
      <c r="F9" s="28">
        <v>2141.62</v>
      </c>
      <c r="G9" s="29"/>
      <c r="H9" s="30">
        <f>ROUND(G9*F9,2)</f>
        <v>0</v>
      </c>
      <c r="I9" s="62"/>
      <c r="J9" s="62"/>
    </row>
    <row r="10" s="3" customFormat="1" ht="40" customHeight="1" spans="1:10">
      <c r="A10" s="23">
        <v>4</v>
      </c>
      <c r="B10" s="31" t="s">
        <v>22</v>
      </c>
      <c r="C10" s="32" t="s">
        <v>23</v>
      </c>
      <c r="D10" s="33" t="s">
        <v>24</v>
      </c>
      <c r="E10" s="34" t="s">
        <v>14</v>
      </c>
      <c r="F10" s="35">
        <v>1188</v>
      </c>
      <c r="G10" s="36"/>
      <c r="H10" s="30">
        <f>ROUND(G10*F10,2)</f>
        <v>0</v>
      </c>
      <c r="I10" s="63"/>
      <c r="J10" s="63"/>
    </row>
    <row r="11" s="1" customFormat="1" ht="43" customHeight="1" spans="1:10">
      <c r="A11" s="23">
        <v>5</v>
      </c>
      <c r="B11" s="20"/>
      <c r="C11" s="26" t="s">
        <v>25</v>
      </c>
      <c r="D11" s="37" t="s">
        <v>26</v>
      </c>
      <c r="E11" s="27" t="s">
        <v>14</v>
      </c>
      <c r="F11" s="28">
        <v>2700</v>
      </c>
      <c r="G11" s="29"/>
      <c r="H11" s="30">
        <f t="shared" ref="H11:H14" si="0">ROUND(G11*F11,2)</f>
        <v>0</v>
      </c>
      <c r="I11" s="61"/>
      <c r="J11" s="61"/>
    </row>
    <row r="12" s="1" customFormat="1" ht="43" customHeight="1" spans="1:10">
      <c r="A12" s="23">
        <v>6</v>
      </c>
      <c r="B12" s="20"/>
      <c r="C12" s="26" t="s">
        <v>27</v>
      </c>
      <c r="D12" s="37" t="s">
        <v>28</v>
      </c>
      <c r="E12" s="27" t="s">
        <v>14</v>
      </c>
      <c r="F12" s="28">
        <v>2816</v>
      </c>
      <c r="G12" s="29"/>
      <c r="H12" s="30">
        <f t="shared" si="0"/>
        <v>0</v>
      </c>
      <c r="I12" s="61"/>
      <c r="J12" s="61"/>
    </row>
    <row r="13" s="1" customFormat="1" ht="43" customHeight="1" spans="1:10">
      <c r="A13" s="23">
        <v>7</v>
      </c>
      <c r="B13" s="20"/>
      <c r="C13" s="26" t="s">
        <v>29</v>
      </c>
      <c r="D13" s="37" t="s">
        <v>30</v>
      </c>
      <c r="E13" s="27" t="s">
        <v>14</v>
      </c>
      <c r="F13" s="28">
        <v>822</v>
      </c>
      <c r="G13" s="29"/>
      <c r="H13" s="30">
        <f t="shared" si="0"/>
        <v>0</v>
      </c>
      <c r="I13" s="61"/>
      <c r="J13" s="61"/>
    </row>
    <row r="14" s="1" customFormat="1" ht="43" customHeight="1" spans="1:10">
      <c r="A14" s="23">
        <v>8</v>
      </c>
      <c r="B14" s="20"/>
      <c r="C14" s="26" t="s">
        <v>31</v>
      </c>
      <c r="D14" s="37" t="s">
        <v>32</v>
      </c>
      <c r="E14" s="27" t="s">
        <v>18</v>
      </c>
      <c r="F14" s="28">
        <f>86.31+33.96</f>
        <v>120.27</v>
      </c>
      <c r="G14" s="29"/>
      <c r="H14" s="30">
        <f t="shared" si="0"/>
        <v>0</v>
      </c>
      <c r="I14" s="61"/>
      <c r="J14" s="61"/>
    </row>
    <row r="15" s="3" customFormat="1" ht="43" customHeight="1" spans="1:10">
      <c r="A15" s="23"/>
      <c r="B15" s="20"/>
      <c r="C15" s="38" t="s">
        <v>33</v>
      </c>
      <c r="D15" s="39"/>
      <c r="E15" s="40"/>
      <c r="F15" s="41"/>
      <c r="G15" s="42"/>
      <c r="H15" s="30"/>
      <c r="I15" s="64"/>
      <c r="J15" s="64"/>
    </row>
    <row r="16" s="3" customFormat="1" ht="63" customHeight="1" spans="1:16">
      <c r="A16" s="23">
        <v>9</v>
      </c>
      <c r="B16" s="40" t="s">
        <v>34</v>
      </c>
      <c r="C16" s="43" t="s">
        <v>35</v>
      </c>
      <c r="D16" s="44" t="s">
        <v>36</v>
      </c>
      <c r="E16" s="40" t="s">
        <v>18</v>
      </c>
      <c r="F16" s="40">
        <f>529.27+825.3+213.52+188.79</f>
        <v>1756.88</v>
      </c>
      <c r="G16" s="45"/>
      <c r="H16" s="30">
        <f>ROUND(G16*F16,2)</f>
        <v>0</v>
      </c>
      <c r="I16" s="65"/>
      <c r="J16" s="65"/>
      <c r="L16" s="66"/>
      <c r="M16" s="66"/>
      <c r="N16" s="66"/>
      <c r="O16" s="66"/>
      <c r="P16" s="67"/>
    </row>
    <row r="17" s="3" customFormat="1" ht="63" customHeight="1" spans="1:16">
      <c r="A17" s="23">
        <v>10</v>
      </c>
      <c r="B17" s="40" t="s">
        <v>37</v>
      </c>
      <c r="C17" s="43" t="s">
        <v>38</v>
      </c>
      <c r="D17" s="44" t="s">
        <v>39</v>
      </c>
      <c r="E17" s="40" t="s">
        <v>18</v>
      </c>
      <c r="F17" s="40">
        <f>399.3+476.61+19.72+82.08+41.49</f>
        <v>1019.2</v>
      </c>
      <c r="G17" s="45"/>
      <c r="H17" s="30">
        <f>ROUND(G17*F17,2)</f>
        <v>0</v>
      </c>
      <c r="I17" s="65"/>
      <c r="J17" s="65"/>
      <c r="L17" s="66"/>
      <c r="M17" s="66"/>
      <c r="N17" s="66"/>
      <c r="O17" s="66"/>
      <c r="P17" s="67"/>
    </row>
    <row r="18" s="3" customFormat="1" ht="63" customHeight="1" spans="1:10">
      <c r="A18" s="23">
        <v>11</v>
      </c>
      <c r="B18" s="40" t="s">
        <v>19</v>
      </c>
      <c r="C18" s="43" t="s">
        <v>40</v>
      </c>
      <c r="D18" s="44" t="s">
        <v>41</v>
      </c>
      <c r="E18" s="40" t="s">
        <v>18</v>
      </c>
      <c r="F18" s="40">
        <f>129.97+346.62+16.52+147.3</f>
        <v>640.41</v>
      </c>
      <c r="G18" s="45"/>
      <c r="H18" s="30">
        <f>ROUND(G18*F18,2)</f>
        <v>0</v>
      </c>
      <c r="I18" s="65"/>
      <c r="J18" s="65"/>
    </row>
    <row r="19" ht="25" customHeight="1" spans="1:10">
      <c r="A19" s="46" t="s">
        <v>42</v>
      </c>
      <c r="B19" s="47"/>
      <c r="C19" s="48"/>
      <c r="D19" s="49"/>
      <c r="E19" s="50"/>
      <c r="F19" s="50"/>
      <c r="G19" s="51"/>
      <c r="H19" s="52">
        <f>SUM(H7:H18)</f>
        <v>0</v>
      </c>
      <c r="I19" s="68"/>
      <c r="J19" s="68"/>
    </row>
    <row r="20" ht="25" customHeight="1" spans="1:10">
      <c r="A20" s="53" t="s">
        <v>43</v>
      </c>
      <c r="B20" s="54"/>
      <c r="C20" s="55"/>
      <c r="D20" s="56"/>
      <c r="E20" s="57">
        <v>0.09</v>
      </c>
      <c r="F20" s="56"/>
      <c r="G20" s="58"/>
      <c r="H20" s="52">
        <f>ROUND(H19*E20,2)</f>
        <v>0</v>
      </c>
      <c r="I20" s="69"/>
      <c r="J20" s="69"/>
    </row>
    <row r="21" ht="25" customHeight="1" spans="1:10">
      <c r="A21" s="53" t="s">
        <v>44</v>
      </c>
      <c r="B21" s="54"/>
      <c r="C21" s="55"/>
      <c r="D21" s="59"/>
      <c r="E21" s="60"/>
      <c r="F21" s="60"/>
      <c r="G21" s="58"/>
      <c r="H21" s="52">
        <f>SUM(H19:H20)</f>
        <v>0</v>
      </c>
      <c r="I21" s="69"/>
      <c r="J21" s="69"/>
    </row>
    <row r="22" ht="7" customHeight="1"/>
  </sheetData>
  <autoFilter ref="A1:H22">
    <extLst/>
  </autoFilter>
  <mergeCells count="13">
    <mergeCell ref="A1:H1"/>
    <mergeCell ref="A3:H3"/>
    <mergeCell ref="A19:C19"/>
    <mergeCell ref="A20:C20"/>
    <mergeCell ref="A21:C21"/>
    <mergeCell ref="A4:A5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0777777777777778" right="0.0777777777777778" top="0.235416666666667" bottom="0.235416666666667" header="0.5" footer="0.118055555555556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机械服务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2024-10-21T01:23:51Z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